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white/"/>
    </mc:Choice>
  </mc:AlternateContent>
  <xr:revisionPtr revIDLastSave="0" documentId="8_{94369210-D072-3942-8377-C1B0AD9BACAE}" xr6:coauthVersionLast="47" xr6:coauthVersionMax="47" xr10:uidLastSave="{00000000-0000-0000-0000-000000000000}"/>
  <bookViews>
    <workbookView xWindow="0" yWindow="0" windowWidth="28800" windowHeight="18000" xr2:uid="{8516D230-7C4D-634B-A67B-F698212869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B45" i="1"/>
  <c r="H45" i="1" s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E13" i="1"/>
  <c r="E47" i="1" s="1"/>
  <c r="B13" i="1"/>
  <c r="B47" i="1" s="1"/>
  <c r="H47" i="1" l="1"/>
  <c r="H13" i="1"/>
</calcChain>
</file>

<file path=xl/sharedStrings.xml><?xml version="1.0" encoding="utf-8"?>
<sst xmlns="http://schemas.openxmlformats.org/spreadsheetml/2006/main" count="91" uniqueCount="69">
  <si>
    <t>2024 Keo Water &amp; Sewer Budget</t>
  </si>
  <si>
    <t xml:space="preserve"> Water Income</t>
  </si>
  <si>
    <t xml:space="preserve"> Sewer Income</t>
  </si>
  <si>
    <t>Total combined Income</t>
  </si>
  <si>
    <t xml:space="preserve">Beginning Balance - O &amp; M acct </t>
  </si>
  <si>
    <t>Water Revenues (estimated)</t>
  </si>
  <si>
    <t>Sewer Revenues (estimated)</t>
  </si>
  <si>
    <t>Safe Drinking Water Fees</t>
  </si>
  <si>
    <t>Total Projected Water Income</t>
  </si>
  <si>
    <t xml:space="preserve">Total Projected Sewer Income </t>
  </si>
  <si>
    <t>Total Projected  Combined Income</t>
  </si>
  <si>
    <t>Expenses</t>
  </si>
  <si>
    <t>Total Combined Expenses</t>
  </si>
  <si>
    <t>Audit Expense</t>
  </si>
  <si>
    <t>Billing &amp; Bookkeeping Services</t>
  </si>
  <si>
    <t>Chlorine for Water Treatment</t>
  </si>
  <si>
    <t xml:space="preserve">Clorine for Wastewater Treatement </t>
  </si>
  <si>
    <t>Chlorine</t>
  </si>
  <si>
    <t>Soda Ash for Water Treatment</t>
  </si>
  <si>
    <t>Chemicals (soda ash)</t>
  </si>
  <si>
    <t>Insurance</t>
  </si>
  <si>
    <t>Training &amp; Reference Materials</t>
  </si>
  <si>
    <t xml:space="preserve">Training &amp; Reference Materials </t>
  </si>
  <si>
    <t>Lab Processing Fees-Wastewater</t>
  </si>
  <si>
    <t>Lab Processing Fee-Wastewater</t>
  </si>
  <si>
    <t>Loan Payment-ANRC-Water Project</t>
  </si>
  <si>
    <t>Loan Payment-ANRC</t>
  </si>
  <si>
    <t>Maintain Grounds &amp; Paint</t>
  </si>
  <si>
    <t>Maintain Grounds/Levees</t>
  </si>
  <si>
    <t>Maintain Grounds</t>
  </si>
  <si>
    <t>Membership ARWA</t>
  </si>
  <si>
    <t>Miscellaneous Expense</t>
  </si>
  <si>
    <t>ADH Safe Drinking Water (.40 meter/month)</t>
  </si>
  <si>
    <t>Permit-ADEQ (due Nov)</t>
  </si>
  <si>
    <t>ADH/ADEQ Fees/Permits</t>
  </si>
  <si>
    <t>Postage for Bills</t>
  </si>
  <si>
    <t>Postage for bills</t>
  </si>
  <si>
    <t>Repair &amp; Maintenance (Contract Hire)</t>
  </si>
  <si>
    <t>Repair &amp; Maintenance Contract Hire)</t>
  </si>
  <si>
    <t>Salary-Operator</t>
  </si>
  <si>
    <t>Salary Operator</t>
  </si>
  <si>
    <t>Contract Labor-Helper</t>
  </si>
  <si>
    <t>Contract Labor-Licensed Operator</t>
  </si>
  <si>
    <t>Supplies - Office</t>
  </si>
  <si>
    <t>Supplies -Office</t>
  </si>
  <si>
    <t>Parts &amp; Materials for Repairs</t>
  </si>
  <si>
    <t>Parts &amp; Repair Materials</t>
  </si>
  <si>
    <t>Testing Supplies for Daily Samples</t>
  </si>
  <si>
    <t>Purchase Water from GPW</t>
  </si>
  <si>
    <t>Purchase Water GPW</t>
  </si>
  <si>
    <t>Payroll Taxes</t>
  </si>
  <si>
    <t>Payroll taxes</t>
  </si>
  <si>
    <t>Utilities Electricity-Water</t>
  </si>
  <si>
    <t>Utilities Electricity)-Sewer (Lift Station)</t>
  </si>
  <si>
    <t>Utilities-Combined Electric</t>
  </si>
  <si>
    <t>Utilities Electric-Wastewater Ponds</t>
  </si>
  <si>
    <t>Utilities Electric-wastewater ponds</t>
  </si>
  <si>
    <t>Utilities Gas-Generator Lift Station</t>
  </si>
  <si>
    <t>Utilities-Gas for Emerg Generator</t>
  </si>
  <si>
    <t>Well Rehab</t>
  </si>
  <si>
    <t>Transfer to Reserve Depreciation Fund</t>
  </si>
  <si>
    <t>Transfer to Reserve Depreciation</t>
  </si>
  <si>
    <t>Locate Fees One Call</t>
  </si>
  <si>
    <t>Locates-Once Call</t>
  </si>
  <si>
    <t>Total Water Operating Expenses</t>
  </si>
  <si>
    <t>Total Sewer Operating Expenses</t>
  </si>
  <si>
    <t>Revenues over Expenses (Water)</t>
  </si>
  <si>
    <t>Revenues over Expenses (Sewer)</t>
  </si>
  <si>
    <t>Combined Revenues over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</si>
</sst>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6" fillId="0" borderId="6" xfId="2" applyFont="1" applyBorder="1" applyAlignment="1">
      <alignment horizontal="left" vertical="center"/>
    </xf>
    <xf numFmtId="164" fontId="6" fillId="0" borderId="7" xfId="1" applyNumberFormat="1" applyFont="1" applyFill="1" applyBorder="1" applyAlignment="1">
      <alignment horizontal="right" vertical="center"/>
    </xf>
    <xf numFmtId="14" fontId="2" fillId="0" borderId="0" xfId="0" applyNumberFormat="1" applyFont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6" fillId="0" borderId="8" xfId="2" applyFont="1" applyBorder="1" applyAlignment="1">
      <alignment horizontal="left" vertical="center"/>
    </xf>
    <xf numFmtId="164" fontId="6" fillId="0" borderId="9" xfId="1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9" xfId="0" applyFont="1" applyBorder="1"/>
    <xf numFmtId="164" fontId="6" fillId="0" borderId="9" xfId="1" applyNumberFormat="1" applyFont="1" applyFill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164" fontId="7" fillId="3" borderId="10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164" fontId="8" fillId="3" borderId="10" xfId="0" applyNumberFormat="1" applyFont="1" applyFill="1" applyBorder="1" applyAlignment="1">
      <alignment vertical="center"/>
    </xf>
    <xf numFmtId="164" fontId="7" fillId="0" borderId="9" xfId="1" applyNumberFormat="1" applyFont="1" applyBorder="1" applyAlignment="1">
      <alignment horizontal="right" vertical="center"/>
    </xf>
    <xf numFmtId="0" fontId="5" fillId="2" borderId="1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44" fontId="2" fillId="0" borderId="9" xfId="1" applyFont="1" applyBorder="1"/>
    <xf numFmtId="164" fontId="2" fillId="0" borderId="9" xfId="1" applyNumberFormat="1" applyFont="1" applyBorder="1"/>
    <xf numFmtId="0" fontId="6" fillId="0" borderId="0" xfId="2" applyFont="1" applyAlignment="1">
      <alignment horizontal="lef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/>
    <xf numFmtId="0" fontId="6" fillId="0" borderId="11" xfId="2" applyFont="1" applyBorder="1" applyAlignment="1">
      <alignment horizontal="left" vertical="center"/>
    </xf>
    <xf numFmtId="164" fontId="6" fillId="0" borderId="11" xfId="1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/>
    <xf numFmtId="164" fontId="2" fillId="0" borderId="12" xfId="1" applyNumberFormat="1" applyFont="1" applyBorder="1"/>
    <xf numFmtId="0" fontId="2" fillId="0" borderId="9" xfId="0" applyFont="1" applyBorder="1" applyAlignment="1">
      <alignment vertical="center"/>
    </xf>
    <xf numFmtId="0" fontId="7" fillId="0" borderId="13" xfId="2" applyFont="1" applyBorder="1" applyAlignment="1">
      <alignment horizontal="left" vertical="center"/>
    </xf>
    <xf numFmtId="164" fontId="7" fillId="3" borderId="14" xfId="1" applyNumberFormat="1" applyFont="1" applyFill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4" fontId="8" fillId="3" borderId="14" xfId="0" applyNumberFormat="1" applyFont="1" applyFill="1" applyBorder="1"/>
    <xf numFmtId="0" fontId="2" fillId="0" borderId="13" xfId="0" applyFont="1" applyBorder="1"/>
    <xf numFmtId="164" fontId="2" fillId="0" borderId="0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164" fontId="8" fillId="3" borderId="14" xfId="1" applyNumberFormat="1" applyFont="1" applyFill="1" applyBorder="1" applyAlignment="1">
      <alignment horizontal="right"/>
    </xf>
    <xf numFmtId="0" fontId="8" fillId="0" borderId="11" xfId="0" applyFont="1" applyBorder="1"/>
    <xf numFmtId="164" fontId="2" fillId="0" borderId="0" xfId="1" applyNumberFormat="1" applyFont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EAEFB8C5-F5FD-5B46-8688-DACCA9E62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E1D9-71A1-0245-90CE-9186DCB60CC4}">
  <dimension ref="A1:H48"/>
  <sheetViews>
    <sheetView tabSelected="1" workbookViewId="0">
      <selection sqref="A1:XFD1048576"/>
    </sheetView>
  </sheetViews>
  <sheetFormatPr baseColWidth="10" defaultColWidth="8.83203125" defaultRowHeight="21" x14ac:dyDescent="0.25"/>
  <cols>
    <col min="1" max="1" width="50.1640625" style="2" customWidth="1"/>
    <col min="2" max="2" width="16.5" style="49" customWidth="1"/>
    <col min="3" max="3" width="5.6640625" style="2" customWidth="1"/>
    <col min="4" max="4" width="45.33203125" style="1" customWidth="1"/>
    <col min="5" max="5" width="17.5" style="1" customWidth="1"/>
    <col min="6" max="6" width="6.1640625" style="1" customWidth="1"/>
    <col min="7" max="7" width="42" style="1" customWidth="1"/>
    <col min="8" max="8" width="16.5" style="1" customWidth="1"/>
    <col min="9" max="16384" width="8.83203125" style="1"/>
  </cols>
  <sheetData>
    <row r="1" spans="1:8" ht="22" thickBot="1" x14ac:dyDescent="0.3">
      <c r="A1" s="1"/>
      <c r="B1" s="1"/>
      <c r="D1" s="3" t="s">
        <v>0</v>
      </c>
      <c r="E1" s="3"/>
    </row>
    <row r="2" spans="1:8" s="6" customFormat="1" ht="22" thickBot="1" x14ac:dyDescent="0.3">
      <c r="A2" s="4" t="s">
        <v>1</v>
      </c>
      <c r="B2" s="5"/>
      <c r="D2" s="4" t="s">
        <v>2</v>
      </c>
      <c r="E2" s="5"/>
      <c r="G2" s="7" t="s">
        <v>3</v>
      </c>
      <c r="H2" s="8"/>
    </row>
    <row r="3" spans="1:8" x14ac:dyDescent="0.25">
      <c r="A3" s="9" t="s">
        <v>4</v>
      </c>
      <c r="B3" s="10">
        <v>14791</v>
      </c>
      <c r="C3" s="11"/>
      <c r="D3" s="9"/>
      <c r="E3" s="10"/>
      <c r="G3" s="12"/>
      <c r="H3" s="13"/>
    </row>
    <row r="4" spans="1:8" x14ac:dyDescent="0.25">
      <c r="A4" s="14" t="s">
        <v>5</v>
      </c>
      <c r="B4" s="15">
        <v>88063</v>
      </c>
      <c r="D4" s="14" t="s">
        <v>6</v>
      </c>
      <c r="E4" s="15">
        <v>30600</v>
      </c>
      <c r="G4" s="16"/>
      <c r="H4" s="17"/>
    </row>
    <row r="5" spans="1:8" x14ac:dyDescent="0.25">
      <c r="A5" s="14" t="s">
        <v>7</v>
      </c>
      <c r="B5" s="15">
        <v>750</v>
      </c>
      <c r="D5" s="14"/>
      <c r="E5" s="15"/>
      <c r="G5" s="16"/>
      <c r="H5" s="17"/>
    </row>
    <row r="6" spans="1:8" x14ac:dyDescent="0.25">
      <c r="A6" s="14"/>
      <c r="B6" s="15"/>
      <c r="D6" s="14"/>
      <c r="E6" s="15"/>
      <c r="G6" s="16"/>
      <c r="H6" s="17"/>
    </row>
    <row r="7" spans="1:8" x14ac:dyDescent="0.25">
      <c r="A7" s="14"/>
      <c r="B7" s="18"/>
      <c r="D7" s="14"/>
      <c r="E7" s="18"/>
      <c r="G7" s="16"/>
      <c r="H7" s="17"/>
    </row>
    <row r="8" spans="1:8" x14ac:dyDescent="0.25">
      <c r="A8" s="14"/>
      <c r="B8" s="15"/>
      <c r="D8" s="14"/>
      <c r="E8" s="15"/>
      <c r="G8" s="16"/>
      <c r="H8" s="17"/>
    </row>
    <row r="9" spans="1:8" x14ac:dyDescent="0.25">
      <c r="A9" s="14"/>
      <c r="B9" s="15"/>
      <c r="D9" s="14"/>
      <c r="E9" s="15"/>
      <c r="G9" s="16"/>
      <c r="H9" s="17"/>
    </row>
    <row r="10" spans="1:8" x14ac:dyDescent="0.25">
      <c r="A10" s="14"/>
      <c r="B10" s="15"/>
      <c r="D10" s="14"/>
      <c r="E10" s="15"/>
      <c r="G10" s="16"/>
      <c r="H10" s="17"/>
    </row>
    <row r="11" spans="1:8" x14ac:dyDescent="0.25">
      <c r="A11" s="14"/>
      <c r="B11" s="15"/>
      <c r="D11" s="14"/>
      <c r="E11" s="15"/>
      <c r="G11" s="16"/>
      <c r="H11" s="17"/>
    </row>
    <row r="12" spans="1:8" ht="22" thickBot="1" x14ac:dyDescent="0.3">
      <c r="A12" s="14"/>
      <c r="B12" s="18"/>
      <c r="D12" s="14"/>
      <c r="E12" s="18"/>
      <c r="G12" s="12"/>
      <c r="H12" s="13"/>
    </row>
    <row r="13" spans="1:8" ht="22" thickBot="1" x14ac:dyDescent="0.3">
      <c r="A13" s="19" t="s">
        <v>8</v>
      </c>
      <c r="B13" s="20">
        <f>SUM(B3:B12)</f>
        <v>103604</v>
      </c>
      <c r="D13" s="19" t="s">
        <v>9</v>
      </c>
      <c r="E13" s="20">
        <f>SUM(E3:E12)</f>
        <v>30600</v>
      </c>
      <c r="G13" s="21" t="s">
        <v>10</v>
      </c>
      <c r="H13" s="22">
        <f>SUM(B13:E13)</f>
        <v>134204</v>
      </c>
    </row>
    <row r="14" spans="1:8" x14ac:dyDescent="0.25">
      <c r="A14" s="19"/>
      <c r="B14" s="23"/>
      <c r="D14" s="16"/>
      <c r="E14" s="17"/>
      <c r="G14" s="16"/>
      <c r="H14" s="17"/>
    </row>
    <row r="15" spans="1:8" x14ac:dyDescent="0.25">
      <c r="A15" s="24" t="s">
        <v>11</v>
      </c>
      <c r="B15" s="25"/>
      <c r="D15" s="24" t="s">
        <v>11</v>
      </c>
      <c r="E15" s="25"/>
      <c r="G15" s="26" t="s">
        <v>12</v>
      </c>
      <c r="H15" s="27"/>
    </row>
    <row r="16" spans="1:8" x14ac:dyDescent="0.25">
      <c r="A16" s="14" t="s">
        <v>13</v>
      </c>
      <c r="B16" s="15">
        <v>2685</v>
      </c>
      <c r="D16" s="14" t="s">
        <v>13</v>
      </c>
      <c r="E16" s="15">
        <v>1700</v>
      </c>
      <c r="G16" s="16" t="s">
        <v>13</v>
      </c>
      <c r="H16" s="27">
        <f>SUM(B16:E16)</f>
        <v>4385</v>
      </c>
    </row>
    <row r="17" spans="1:8" x14ac:dyDescent="0.25">
      <c r="A17" s="14" t="s">
        <v>14</v>
      </c>
      <c r="B17" s="15">
        <v>8000</v>
      </c>
      <c r="D17" s="14" t="s">
        <v>14</v>
      </c>
      <c r="E17" s="15">
        <v>2375</v>
      </c>
      <c r="G17" s="16" t="s">
        <v>14</v>
      </c>
      <c r="H17" s="27">
        <f>SUM(B17:E17)</f>
        <v>10375</v>
      </c>
    </row>
    <row r="18" spans="1:8" x14ac:dyDescent="0.25">
      <c r="A18" s="14" t="s">
        <v>15</v>
      </c>
      <c r="B18" s="15">
        <v>1700</v>
      </c>
      <c r="D18" s="14" t="s">
        <v>16</v>
      </c>
      <c r="E18" s="15">
        <v>380</v>
      </c>
      <c r="G18" s="16" t="s">
        <v>17</v>
      </c>
      <c r="H18" s="28">
        <f>B18+E18</f>
        <v>2080</v>
      </c>
    </row>
    <row r="19" spans="1:8" x14ac:dyDescent="0.25">
      <c r="A19" s="14" t="s">
        <v>18</v>
      </c>
      <c r="B19" s="15">
        <v>200</v>
      </c>
      <c r="D19" s="14"/>
      <c r="E19" s="15"/>
      <c r="G19" s="16" t="s">
        <v>19</v>
      </c>
      <c r="H19" s="28">
        <f t="shared" ref="H19:H47" si="0">B19+E19</f>
        <v>200</v>
      </c>
    </row>
    <row r="20" spans="1:8" x14ac:dyDescent="0.25">
      <c r="A20" s="14" t="s">
        <v>20</v>
      </c>
      <c r="B20" s="15">
        <v>525</v>
      </c>
      <c r="D20" s="14" t="s">
        <v>20</v>
      </c>
      <c r="E20" s="15">
        <v>350</v>
      </c>
      <c r="G20" s="16" t="s">
        <v>20</v>
      </c>
      <c r="H20" s="28">
        <f t="shared" si="0"/>
        <v>875</v>
      </c>
    </row>
    <row r="21" spans="1:8" x14ac:dyDescent="0.25">
      <c r="A21" s="14" t="s">
        <v>21</v>
      </c>
      <c r="B21" s="15">
        <v>250</v>
      </c>
      <c r="D21" s="14" t="s">
        <v>22</v>
      </c>
      <c r="E21" s="15">
        <v>250</v>
      </c>
      <c r="G21" s="16" t="s">
        <v>21</v>
      </c>
      <c r="H21" s="28">
        <f t="shared" si="0"/>
        <v>500</v>
      </c>
    </row>
    <row r="22" spans="1:8" x14ac:dyDescent="0.25">
      <c r="A22" s="14"/>
      <c r="B22" s="15"/>
      <c r="D22" s="14" t="s">
        <v>23</v>
      </c>
      <c r="E22" s="15">
        <v>800</v>
      </c>
      <c r="G22" s="16" t="s">
        <v>24</v>
      </c>
      <c r="H22" s="28">
        <f t="shared" si="0"/>
        <v>800</v>
      </c>
    </row>
    <row r="23" spans="1:8" x14ac:dyDescent="0.25">
      <c r="A23" s="14" t="s">
        <v>25</v>
      </c>
      <c r="B23" s="15">
        <v>11014</v>
      </c>
      <c r="D23" s="14"/>
      <c r="E23" s="15"/>
      <c r="G23" s="16" t="s">
        <v>26</v>
      </c>
      <c r="H23" s="28">
        <f t="shared" si="0"/>
        <v>11014</v>
      </c>
    </row>
    <row r="24" spans="1:8" x14ac:dyDescent="0.25">
      <c r="A24" s="14" t="s">
        <v>27</v>
      </c>
      <c r="B24" s="15">
        <v>1200</v>
      </c>
      <c r="D24" s="14" t="s">
        <v>28</v>
      </c>
      <c r="E24" s="15">
        <v>3000</v>
      </c>
      <c r="G24" s="16" t="s">
        <v>29</v>
      </c>
      <c r="H24" s="28">
        <f t="shared" si="0"/>
        <v>4200</v>
      </c>
    </row>
    <row r="25" spans="1:8" x14ac:dyDescent="0.25">
      <c r="A25" s="14" t="s">
        <v>30</v>
      </c>
      <c r="B25" s="15">
        <v>340</v>
      </c>
      <c r="D25" s="14" t="s">
        <v>30</v>
      </c>
      <c r="E25" s="15">
        <v>210</v>
      </c>
      <c r="G25" s="16" t="s">
        <v>30</v>
      </c>
      <c r="H25" s="28">
        <f t="shared" si="0"/>
        <v>550</v>
      </c>
    </row>
    <row r="26" spans="1:8" x14ac:dyDescent="0.25">
      <c r="A26" s="14" t="s">
        <v>31</v>
      </c>
      <c r="B26" s="15">
        <v>250</v>
      </c>
      <c r="D26" s="14" t="s">
        <v>31</v>
      </c>
      <c r="E26" s="15">
        <v>250</v>
      </c>
      <c r="G26" s="16" t="s">
        <v>31</v>
      </c>
      <c r="H26" s="28">
        <f t="shared" si="0"/>
        <v>500</v>
      </c>
    </row>
    <row r="27" spans="1:8" x14ac:dyDescent="0.25">
      <c r="A27" s="14" t="s">
        <v>32</v>
      </c>
      <c r="B27" s="15">
        <v>750</v>
      </c>
      <c r="D27" s="14" t="s">
        <v>33</v>
      </c>
      <c r="E27" s="15">
        <v>480</v>
      </c>
      <c r="G27" s="16" t="s">
        <v>34</v>
      </c>
      <c r="H27" s="28">
        <f t="shared" si="0"/>
        <v>1230</v>
      </c>
    </row>
    <row r="28" spans="1:8" x14ac:dyDescent="0.25">
      <c r="A28" s="14" t="s">
        <v>35</v>
      </c>
      <c r="B28" s="15">
        <v>700</v>
      </c>
      <c r="D28" s="14" t="s">
        <v>35</v>
      </c>
      <c r="E28" s="15">
        <v>450</v>
      </c>
      <c r="G28" s="16" t="s">
        <v>36</v>
      </c>
      <c r="H28" s="28">
        <f t="shared" si="0"/>
        <v>1150</v>
      </c>
    </row>
    <row r="29" spans="1:8" x14ac:dyDescent="0.25">
      <c r="A29" s="14" t="s">
        <v>37</v>
      </c>
      <c r="B29" s="15">
        <v>10000</v>
      </c>
      <c r="D29" s="14" t="s">
        <v>37</v>
      </c>
      <c r="E29" s="15">
        <v>2500</v>
      </c>
      <c r="G29" s="16" t="s">
        <v>38</v>
      </c>
      <c r="H29" s="28">
        <f t="shared" si="0"/>
        <v>12500</v>
      </c>
    </row>
    <row r="30" spans="1:8" x14ac:dyDescent="0.25">
      <c r="A30" s="14" t="s">
        <v>39</v>
      </c>
      <c r="B30" s="15">
        <v>12480</v>
      </c>
      <c r="D30" s="14" t="s">
        <v>40</v>
      </c>
      <c r="E30" s="15">
        <v>8320</v>
      </c>
      <c r="G30" s="16" t="s">
        <v>40</v>
      </c>
      <c r="H30" s="28">
        <f t="shared" si="0"/>
        <v>20800</v>
      </c>
    </row>
    <row r="31" spans="1:8" x14ac:dyDescent="0.25">
      <c r="A31" s="14" t="s">
        <v>41</v>
      </c>
      <c r="B31" s="15">
        <v>1000</v>
      </c>
      <c r="D31" s="16" t="s">
        <v>41</v>
      </c>
      <c r="E31" s="15">
        <v>700</v>
      </c>
      <c r="G31" s="16" t="s">
        <v>42</v>
      </c>
      <c r="H31" s="28">
        <f t="shared" si="0"/>
        <v>1700</v>
      </c>
    </row>
    <row r="32" spans="1:8" x14ac:dyDescent="0.25">
      <c r="A32" s="14" t="s">
        <v>43</v>
      </c>
      <c r="B32" s="15">
        <v>500</v>
      </c>
      <c r="D32" s="14" t="s">
        <v>43</v>
      </c>
      <c r="E32" s="15">
        <v>500</v>
      </c>
      <c r="G32" s="16" t="s">
        <v>44</v>
      </c>
      <c r="H32" s="28">
        <f t="shared" si="0"/>
        <v>1000</v>
      </c>
    </row>
    <row r="33" spans="1:8" x14ac:dyDescent="0.25">
      <c r="A33" s="14" t="s">
        <v>45</v>
      </c>
      <c r="B33" s="15">
        <v>8000</v>
      </c>
      <c r="D33" s="14" t="s">
        <v>45</v>
      </c>
      <c r="E33" s="15">
        <v>4500</v>
      </c>
      <c r="G33" s="16" t="s">
        <v>46</v>
      </c>
      <c r="H33" s="28">
        <f t="shared" si="0"/>
        <v>12500</v>
      </c>
    </row>
    <row r="34" spans="1:8" x14ac:dyDescent="0.25">
      <c r="A34" s="14" t="s">
        <v>47</v>
      </c>
      <c r="B34" s="15">
        <v>800</v>
      </c>
      <c r="D34" s="14"/>
      <c r="E34" s="15"/>
      <c r="G34" s="16" t="s">
        <v>47</v>
      </c>
      <c r="H34" s="28">
        <f t="shared" si="0"/>
        <v>800</v>
      </c>
    </row>
    <row r="35" spans="1:8" x14ac:dyDescent="0.25">
      <c r="A35" s="14" t="s">
        <v>48</v>
      </c>
      <c r="B35" s="15">
        <v>1000</v>
      </c>
      <c r="D35" s="14"/>
      <c r="E35" s="15"/>
      <c r="G35" s="16" t="s">
        <v>49</v>
      </c>
      <c r="H35" s="28">
        <f t="shared" si="0"/>
        <v>1000</v>
      </c>
    </row>
    <row r="36" spans="1:8" x14ac:dyDescent="0.25">
      <c r="A36" s="14" t="s">
        <v>50</v>
      </c>
      <c r="B36" s="15">
        <v>5400</v>
      </c>
      <c r="D36" s="14" t="s">
        <v>51</v>
      </c>
      <c r="E36" s="15">
        <v>800</v>
      </c>
      <c r="G36" s="16" t="s">
        <v>51</v>
      </c>
      <c r="H36" s="28">
        <f>B36+E36</f>
        <v>6200</v>
      </c>
    </row>
    <row r="37" spans="1:8" x14ac:dyDescent="0.25">
      <c r="A37" s="14" t="s">
        <v>52</v>
      </c>
      <c r="B37" s="15">
        <v>3600</v>
      </c>
      <c r="D37" s="14" t="s">
        <v>53</v>
      </c>
      <c r="E37" s="15">
        <v>1350</v>
      </c>
      <c r="G37" s="16" t="s">
        <v>54</v>
      </c>
      <c r="H37" s="28">
        <f>B37+E37</f>
        <v>4950</v>
      </c>
    </row>
    <row r="38" spans="1:8" x14ac:dyDescent="0.25">
      <c r="A38" s="14"/>
      <c r="B38" s="15"/>
      <c r="D38" s="14" t="s">
        <v>55</v>
      </c>
      <c r="E38" s="15">
        <v>550</v>
      </c>
      <c r="G38" s="16" t="s">
        <v>56</v>
      </c>
      <c r="H38" s="28">
        <f t="shared" si="0"/>
        <v>550</v>
      </c>
    </row>
    <row r="39" spans="1:8" x14ac:dyDescent="0.25">
      <c r="A39" s="14"/>
      <c r="B39" s="18"/>
      <c r="D39" s="14" t="s">
        <v>57</v>
      </c>
      <c r="E39" s="15">
        <v>240</v>
      </c>
      <c r="G39" s="16" t="s">
        <v>58</v>
      </c>
      <c r="H39" s="28">
        <f t="shared" si="0"/>
        <v>240</v>
      </c>
    </row>
    <row r="40" spans="1:8" x14ac:dyDescent="0.25">
      <c r="A40" s="29" t="s">
        <v>59</v>
      </c>
      <c r="B40" s="30">
        <v>25000</v>
      </c>
      <c r="D40" s="29"/>
      <c r="E40" s="31"/>
      <c r="G40" s="1" t="s">
        <v>59</v>
      </c>
      <c r="H40" s="28">
        <f t="shared" si="0"/>
        <v>25000</v>
      </c>
    </row>
    <row r="41" spans="1:8" x14ac:dyDescent="0.25">
      <c r="A41" s="29" t="s">
        <v>60</v>
      </c>
      <c r="B41" s="30">
        <v>5000</v>
      </c>
      <c r="D41" s="29"/>
      <c r="E41" s="30"/>
      <c r="G41" s="1" t="s">
        <v>61</v>
      </c>
      <c r="H41" s="32">
        <f t="shared" si="0"/>
        <v>5000</v>
      </c>
    </row>
    <row r="42" spans="1:8" x14ac:dyDescent="0.25">
      <c r="A42" s="29" t="s">
        <v>62</v>
      </c>
      <c r="B42" s="30">
        <v>160</v>
      </c>
      <c r="D42" s="29"/>
      <c r="E42" s="30"/>
      <c r="G42" s="1" t="s">
        <v>63</v>
      </c>
      <c r="H42" s="28">
        <f t="shared" si="0"/>
        <v>160</v>
      </c>
    </row>
    <row r="43" spans="1:8" s="36" customFormat="1" ht="22" thickBot="1" x14ac:dyDescent="0.3">
      <c r="A43" s="33"/>
      <c r="B43" s="34"/>
      <c r="C43" s="35"/>
      <c r="D43" s="33"/>
      <c r="E43" s="34"/>
      <c r="H43" s="37"/>
    </row>
    <row r="44" spans="1:8" ht="23" thickTop="1" thickBot="1" x14ac:dyDescent="0.3">
      <c r="A44" s="29"/>
      <c r="B44" s="1"/>
      <c r="C44" s="38"/>
      <c r="H44" s="28">
        <f t="shared" si="0"/>
        <v>0</v>
      </c>
    </row>
    <row r="45" spans="1:8" s="44" customFormat="1" ht="22" thickBot="1" x14ac:dyDescent="0.3">
      <c r="A45" s="39" t="s">
        <v>64</v>
      </c>
      <c r="B45" s="40">
        <f>SUM(B16:B42)</f>
        <v>100554</v>
      </c>
      <c r="C45" s="41"/>
      <c r="D45" s="42" t="s">
        <v>65</v>
      </c>
      <c r="E45" s="43">
        <f>SUM(E16:E39)</f>
        <v>29705</v>
      </c>
      <c r="G45" s="42" t="s">
        <v>12</v>
      </c>
      <c r="H45" s="28">
        <f t="shared" si="0"/>
        <v>130259</v>
      </c>
    </row>
    <row r="46" spans="1:8" ht="22" thickBot="1" x14ac:dyDescent="0.3">
      <c r="B46" s="45"/>
    </row>
    <row r="47" spans="1:8" s="48" customFormat="1" ht="22" thickBot="1" x14ac:dyDescent="0.3">
      <c r="A47" s="46" t="s">
        <v>66</v>
      </c>
      <c r="B47" s="47">
        <f>B13-B45</f>
        <v>3050</v>
      </c>
      <c r="C47" s="46"/>
      <c r="D47" s="46" t="s">
        <v>67</v>
      </c>
      <c r="E47" s="47">
        <f>E13-E45</f>
        <v>895</v>
      </c>
      <c r="G47" s="46" t="s">
        <v>68</v>
      </c>
      <c r="H47" s="37">
        <f t="shared" si="0"/>
        <v>3945</v>
      </c>
    </row>
    <row r="48" spans="1:8" ht="22" thickTop="1" x14ac:dyDescent="0.25"/>
  </sheetData>
  <mergeCells count="5">
    <mergeCell ref="D1:E1"/>
    <mergeCell ref="A2:B2"/>
    <mergeCell ref="D2:E2"/>
    <mergeCell ref="A15:B15"/>
    <mergeCell ref="D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White</dc:creator>
  <cp:lastModifiedBy>Stephanie White</cp:lastModifiedBy>
  <dcterms:created xsi:type="dcterms:W3CDTF">2025-03-18T20:43:23Z</dcterms:created>
  <dcterms:modified xsi:type="dcterms:W3CDTF">2025-03-18T20:43:46Z</dcterms:modified>
</cp:coreProperties>
</file>